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60" windowHeight="9015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H18" i="1"/>
  <c r="I18"/>
  <c r="G18"/>
  <c r="H17"/>
  <c r="I17"/>
  <c r="G17"/>
  <c r="I5"/>
  <c r="I6"/>
  <c r="I7"/>
  <c r="I8"/>
  <c r="I9"/>
  <c r="I10"/>
  <c r="I11"/>
  <c r="I12"/>
  <c r="I13"/>
  <c r="I14"/>
  <c r="I16"/>
  <c r="H5"/>
  <c r="H6"/>
  <c r="H7"/>
  <c r="H8"/>
  <c r="H9"/>
  <c r="H10"/>
  <c r="H11"/>
  <c r="H12"/>
  <c r="H13"/>
  <c r="H14"/>
  <c r="H16"/>
  <c r="I4"/>
  <c r="H4"/>
</calcChain>
</file>

<file path=xl/sharedStrings.xml><?xml version="1.0" encoding="utf-8"?>
<sst xmlns="http://schemas.openxmlformats.org/spreadsheetml/2006/main" count="106" uniqueCount="79">
  <si>
    <t>序号</t>
  </si>
  <si>
    <t>项目编码</t>
  </si>
  <si>
    <t>项目名称</t>
  </si>
  <si>
    <t>项目内涵</t>
  </si>
  <si>
    <t>除外内容</t>
  </si>
  <si>
    <t>计价单位</t>
  </si>
  <si>
    <t>说明</t>
  </si>
  <si>
    <t>013112010010000</t>
  </si>
  <si>
    <t>取卵术</t>
  </si>
  <si>
    <t>指通过临床技术操作获得卵母细胞。含穿刺、取卵、卵泡冲洗、计数、评估过程中的人力资源和基本物质消耗。不含超声引导。</t>
  </si>
  <si>
    <t>取卵针，一次性穿刺架</t>
  </si>
  <si>
    <t>次</t>
  </si>
  <si>
    <t>1.不得与B超下卵巢囊肿穿刺术同时收取。
2.获卵数量超过15个，按主项目收费标准的20%加收。
3.内镜下操作按主项目收费标准的20%加收。</t>
  </si>
  <si>
    <t>013112010020000</t>
  </si>
  <si>
    <t>胚胎培养</t>
  </si>
  <si>
    <t>指在培养箱中将精卵采取体外结合形式进行培养。含受精、培养、观察、评估等获得胚胎过程中的人力资源和基本物质消耗。不含单精子注射。</t>
  </si>
  <si>
    <t>精子来源（供精）</t>
  </si>
  <si>
    <t>1.囊胚培养按主项目收费标准的50%加收。
2.获卵数量超过15个，按主项目收费标准的50%加收。</t>
  </si>
  <si>
    <t>013112010030000</t>
  </si>
  <si>
    <t>组织/体液/细胞冷冻
（辅助生殖）</t>
  </si>
  <si>
    <t>指将辅助生殖相关组织、体液、细胞进行冷冻。含将辅助生殖相关组织、体液、细胞转移至冷冻载体，冷冻及解冻复苏过程中的人力资源和基本物质消耗。</t>
  </si>
  <si>
    <t>管·次</t>
  </si>
  <si>
    <t>1.组织/体液/细胞冷冻每管每次（管·次）价格含冷冻当天起保存2个月的费用，不足2月按2月计费。冻存结束前只收取一次。
2.组织/体液/细胞冷冻(辅助生殖)第2管及以上，每管按主项目收费标准的70%收取，最高不超过8管·次。</t>
  </si>
  <si>
    <t>013112010040000</t>
  </si>
  <si>
    <t>组织/体液/细胞冷冻续存
（辅助生殖）</t>
  </si>
  <si>
    <t>指将冷冻后的辅助生殖相关组织、体液、细胞持续冻存。含将冷冻后的辅助生殖相关组织、体液、细胞持续冻存至解冻复苏前或约定截止保存时间，期间的人力资源和基本物质消耗。</t>
  </si>
  <si>
    <t>管·月</t>
  </si>
  <si>
    <t>1.辅助生殖相关组织、体液、细胞冷冻后保存超过2月的，按每管每月（管·月）收取续存费用，不足1月按1月计费；不得重复收取“组织/体液/细胞冷冻（辅助生殖）”费用。
2.每月收费不超过5管。</t>
  </si>
  <si>
    <t>013112010050000</t>
  </si>
  <si>
    <t>胚胎移植</t>
  </si>
  <si>
    <t>指将胚胎或囊胚移送至患者宫腔内。含胚胎评估、移送至患者宫腔内过程中所需的人力资源和基本物质消耗。不含超声引导。</t>
  </si>
  <si>
    <t>胚胎移植管、胚胎移植管内芯</t>
  </si>
  <si>
    <t>1.冻融胚胎（囊胚）解冻按主项目收费标准的50%收取，解冻后进行移植的，另行收取“胚胎移植”项目费用。
2.同一天内新鲜周期胚胎和复苏胚胎同时移植的，限收费1次。</t>
  </si>
  <si>
    <t>013112010060000</t>
  </si>
  <si>
    <t>未成熟卵体外成熟培养</t>
  </si>
  <si>
    <t>指将通过临床操作获取的未成熟卵进行体外培养。含未成熟卵处理、培养、观察、评估、激活过程中所需的人力资源和基本物质消耗。</t>
  </si>
  <si>
    <t>013112010070000</t>
  </si>
  <si>
    <t>胚胎辅助孵化</t>
  </si>
  <si>
    <t>指将胚胎通过物理或化学的方法，将透明带制造一处缺损或裂隙，提高着床成功率。含筛选、调试、透明带处理、记录过程中所需的人力资源和基本物质消耗。</t>
  </si>
  <si>
    <t>013112010080000</t>
  </si>
  <si>
    <t>组织、细胞活检
（辅助生殖）</t>
  </si>
  <si>
    <t>指在囊胚/卵裂期胚胎/卵母细胞等辅助生殖相关的组织、细胞上分离出检测标本。含通过筛选、评估、透明带处理，吸取分离标本过程中所需的人力资源和基本物质消耗。</t>
  </si>
  <si>
    <t>活检针</t>
  </si>
  <si>
    <t>每个胚胎(卵)</t>
  </si>
  <si>
    <t>013112010090000</t>
  </si>
  <si>
    <t>人工授精</t>
  </si>
  <si>
    <t>指通过临床操作将精液注入患者宫腔内。含精液注入、观察等过程中所需的人力资源和基本物质消耗。</t>
  </si>
  <si>
    <t>人工授精管、精子来源</t>
  </si>
  <si>
    <t>阴道（宫颈）内人工授精按主项目收费标准的40%收取。</t>
  </si>
  <si>
    <t>013111000010000</t>
  </si>
  <si>
    <t>精子优选处理</t>
  </si>
  <si>
    <t>指通过实验室手段从精液中筛选优质精子。含精液采集、分析、处理、筛选、评估过程中所需的人力资源和基本物质消耗。</t>
  </si>
  <si>
    <t>013111000020000</t>
  </si>
  <si>
    <t>指通过手术方式获取精子。含穿刺、分离、获取精子评估过程中的人力资源和基本物质消耗。</t>
  </si>
  <si>
    <t>013112010100000</t>
  </si>
  <si>
    <t>指将优选处理后的精子注射进卵母细胞，促进形成胚胎。含将精子制动、吸入，注入卵母细胞胞浆等过程中的人力资源和基本物质资源消耗。不含精子优选处理。</t>
  </si>
  <si>
    <t>卵·次</t>
  </si>
  <si>
    <t>三级价格（元）</t>
    <phoneticPr fontId="7" type="noConversion"/>
  </si>
  <si>
    <t>二级价格（元）</t>
    <phoneticPr fontId="7" type="noConversion"/>
  </si>
  <si>
    <t>一级价格（元）</t>
    <phoneticPr fontId="7" type="noConversion"/>
  </si>
  <si>
    <t>本类说明：
1.本表格以辅助生殖为重点、按照主要环节的服务产出设立价格项目。
2.本表格中“组织/体液/细胞”，主要指卵母细胞(极体)、胚胎、囊胚、精液、精子等与辅助生殖相关。
3.本表格中“项目内涵”，指医疗机构提供医疗服务项目服务时，用于确定计价单元的边界，不应作为临床技术标准理解，不是手术实际操作方式、路径、步骤、程序的强制性要求。
4.本表格中“加收”，指同一项目以不同方式提供或在不同场景应用时，确有必要制定差异化收费标准而细分的一类子项，包括在原项目价格基础上增加或减少收费的情况。
5.本表格中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(垫)、护垫、衬垫、手术巾(单)、治疗巾(单)、治疗护理盘(包)、注射器、滑石粉、防渗漏垫、标签、可复用的操作器具、冲洗工具。基本物耗成本计入项目价格，不另行收费。
6.本表格中“取卵术”不包含超声引导，医疗机构在超声引导下取卵可参照本地“临床操作的彩色多普勒超声(或B超)引导”项目+“取卵术”计费。
7.本表格中“组织/体液/细胞冷冻(或冷冻续存)”，“项目内涵”中“解冻复苏”指卵母细胞(极体)、精液、精子等与辅助生殖相关的解冻复苏，不包含胚胎、囊胚的解冻操作，“管”指包括但不限于用于装载辅助生殖组织、体液或细胞所需的试管、载杆等载体。
8.本表格中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9.本表格中“胚胎移植”说明项“冻融胚胎”指解冻复苏的胚胎(含囊胚)。
10.本表格中“取精术”说明项“显微镜下操作”指在显微镜下完成切开睾丸/附睾获取精子的操作过程。
11.本表格中“单精子注射”计价单位“卵·次”指每卵每次。
12.本表格中“项目内涵”中所列“穿刺”为主项操作涉及的必要穿刺技术。</t>
    <phoneticPr fontId="7" type="noConversion"/>
  </si>
  <si>
    <t>荆门市12项辅助生殖类医疗服务项目公立医疗机构指导价格标准</t>
    <phoneticPr fontId="7" type="noConversion"/>
  </si>
  <si>
    <t>支付类别</t>
    <phoneticPr fontId="7" type="noConversion"/>
  </si>
  <si>
    <t>乙类</t>
    <phoneticPr fontId="7" type="noConversion"/>
  </si>
  <si>
    <t>不支付</t>
    <phoneticPr fontId="7" type="noConversion"/>
  </si>
  <si>
    <t>备注</t>
    <phoneticPr fontId="7" type="noConversion"/>
  </si>
  <si>
    <r>
      <t>1</t>
    </r>
    <r>
      <rPr>
        <sz val="11"/>
        <rFont val="宋体"/>
        <family val="3"/>
        <charset val="134"/>
        <scheme val="minor"/>
      </rPr>
      <t>1-1</t>
    </r>
    <phoneticPr fontId="7" type="noConversion"/>
  </si>
  <si>
    <t>取精术</t>
    <phoneticPr fontId="7" type="noConversion"/>
  </si>
  <si>
    <t>显微镜下操作加收1600元。</t>
    <phoneticPr fontId="7" type="noConversion"/>
  </si>
  <si>
    <t>取精术-显微镜下操作（加收）</t>
    <phoneticPr fontId="7" type="noConversion"/>
  </si>
  <si>
    <r>
      <t>1</t>
    </r>
    <r>
      <rPr>
        <sz val="11"/>
        <rFont val="宋体"/>
        <family val="3"/>
        <charset val="134"/>
        <scheme val="minor"/>
      </rPr>
      <t>2-1</t>
    </r>
    <phoneticPr fontId="7" type="noConversion"/>
  </si>
  <si>
    <r>
      <t>1</t>
    </r>
    <r>
      <rPr>
        <sz val="11"/>
        <rFont val="宋体"/>
        <family val="3"/>
        <charset val="134"/>
        <scheme val="minor"/>
      </rPr>
      <t>2-2</t>
    </r>
    <phoneticPr fontId="7" type="noConversion"/>
  </si>
  <si>
    <t>单精子注射</t>
    <phoneticPr fontId="7" type="noConversion"/>
  </si>
  <si>
    <t>①卵子激活按主项目收费标准的30%加收，一个促排卵周期限收取1次。
②第2卵及以上，每增加注射一个卵按主项目收费标准的50%收取，最高收费不超过10卵·次。</t>
    <phoneticPr fontId="7" type="noConversion"/>
  </si>
  <si>
    <t>单精子注射-卵子激活（加收）</t>
    <phoneticPr fontId="7" type="noConversion"/>
  </si>
  <si>
    <t>单精子注射-第2卵及以上，每增加注射一个卵（加收）</t>
    <phoneticPr fontId="7" type="noConversion"/>
  </si>
  <si>
    <t>附件1</t>
    <phoneticPr fontId="7" type="noConversion"/>
  </si>
  <si>
    <t>限门诊。基金支付次数限2次/人。限女方</t>
  </si>
  <si>
    <t>限门诊。基金支付次数限2次/人。限男方</t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</si>
</sst>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trike/>
      <sz val="11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zoomScale="80" zoomScaleNormal="80" workbookViewId="0">
      <pane ySplit="3" topLeftCell="A13" activePane="bottomLeft" state="frozen"/>
      <selection pane="bottomLeft" activeCell="Q5" sqref="Q5"/>
    </sheetView>
  </sheetViews>
  <sheetFormatPr defaultColWidth="9" defaultRowHeight="13.5"/>
  <cols>
    <col min="1" max="1" width="6.75" style="2" customWidth="1"/>
    <col min="2" max="2" width="19.25" style="2" customWidth="1"/>
    <col min="3" max="3" width="25.125" style="3" customWidth="1"/>
    <col min="4" max="4" width="36.25" style="4" customWidth="1"/>
    <col min="5" max="5" width="9.75" style="4" customWidth="1"/>
    <col min="6" max="6" width="11.125" style="4" customWidth="1"/>
    <col min="7" max="9" width="8.875" style="4" customWidth="1"/>
    <col min="10" max="10" width="43.375" style="4" customWidth="1"/>
    <col min="11" max="11" width="10.125" style="4" customWidth="1"/>
    <col min="12" max="12" width="9" style="18"/>
    <col min="13" max="16384" width="9" style="1"/>
  </cols>
  <sheetData>
    <row r="1" spans="1:12" ht="21" customHeight="1">
      <c r="A1" s="38" t="s">
        <v>76</v>
      </c>
      <c r="B1" s="39"/>
      <c r="C1" s="40"/>
      <c r="D1" s="39"/>
      <c r="E1" s="39"/>
      <c r="F1" s="39"/>
      <c r="G1" s="39"/>
      <c r="H1" s="39"/>
      <c r="I1" s="39"/>
      <c r="J1" s="39"/>
      <c r="K1" s="15"/>
    </row>
    <row r="2" spans="1:12" ht="39.950000000000003" customHeight="1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16"/>
    </row>
    <row r="3" spans="1:12" ht="67.5" customHeight="1">
      <c r="A3" s="5" t="s">
        <v>0</v>
      </c>
      <c r="B3" s="5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57</v>
      </c>
      <c r="H3" s="7" t="s">
        <v>58</v>
      </c>
      <c r="I3" s="7" t="s">
        <v>59</v>
      </c>
      <c r="J3" s="7" t="s">
        <v>6</v>
      </c>
      <c r="K3" s="7" t="s">
        <v>62</v>
      </c>
      <c r="L3" s="19" t="s">
        <v>65</v>
      </c>
    </row>
    <row r="4" spans="1:12" ht="82.5" customHeight="1">
      <c r="A4" s="8">
        <v>1</v>
      </c>
      <c r="B4" s="9" t="s">
        <v>7</v>
      </c>
      <c r="C4" s="10" t="s">
        <v>8</v>
      </c>
      <c r="D4" s="11" t="s">
        <v>9</v>
      </c>
      <c r="E4" s="11" t="s">
        <v>10</v>
      </c>
      <c r="F4" s="10" t="s">
        <v>11</v>
      </c>
      <c r="G4" s="14">
        <v>1500.8000000000002</v>
      </c>
      <c r="H4" s="14">
        <f>G4*0.9</f>
        <v>1350.7200000000003</v>
      </c>
      <c r="I4" s="14">
        <f>G4*0.8</f>
        <v>1200.6400000000001</v>
      </c>
      <c r="J4" s="11" t="s">
        <v>12</v>
      </c>
      <c r="K4" s="14" t="s">
        <v>63</v>
      </c>
      <c r="L4" s="20" t="s">
        <v>77</v>
      </c>
    </row>
    <row r="5" spans="1:12" ht="82.5" customHeight="1">
      <c r="A5" s="8">
        <v>2</v>
      </c>
      <c r="B5" s="9" t="s">
        <v>13</v>
      </c>
      <c r="C5" s="10" t="s">
        <v>14</v>
      </c>
      <c r="D5" s="11" t="s">
        <v>15</v>
      </c>
      <c r="E5" s="11" t="s">
        <v>16</v>
      </c>
      <c r="F5" s="10" t="s">
        <v>11</v>
      </c>
      <c r="G5" s="14">
        <v>2950.4</v>
      </c>
      <c r="H5" s="14">
        <f t="shared" ref="H5:H16" si="0">G5*0.9</f>
        <v>2655.36</v>
      </c>
      <c r="I5" s="14">
        <f t="shared" ref="I5:I16" si="1">G5*0.8</f>
        <v>2360.3200000000002</v>
      </c>
      <c r="J5" s="11" t="s">
        <v>17</v>
      </c>
      <c r="K5" s="14" t="s">
        <v>63</v>
      </c>
      <c r="L5" s="20" t="s">
        <v>77</v>
      </c>
    </row>
    <row r="6" spans="1:12" ht="92.1" customHeight="1">
      <c r="A6" s="8">
        <v>3</v>
      </c>
      <c r="B6" s="9" t="s">
        <v>18</v>
      </c>
      <c r="C6" s="10" t="s">
        <v>19</v>
      </c>
      <c r="D6" s="11" t="s">
        <v>20</v>
      </c>
      <c r="E6" s="11"/>
      <c r="F6" s="10" t="s">
        <v>21</v>
      </c>
      <c r="G6" s="14">
        <v>1476</v>
      </c>
      <c r="H6" s="14">
        <f t="shared" si="0"/>
        <v>1328.4</v>
      </c>
      <c r="I6" s="14">
        <f t="shared" si="1"/>
        <v>1180.8</v>
      </c>
      <c r="J6" s="11" t="s">
        <v>22</v>
      </c>
      <c r="K6" s="14" t="s">
        <v>64</v>
      </c>
      <c r="L6" s="21"/>
    </row>
    <row r="7" spans="1:12" ht="80.099999999999994" customHeight="1">
      <c r="A7" s="8">
        <v>4</v>
      </c>
      <c r="B7" s="9" t="s">
        <v>23</v>
      </c>
      <c r="C7" s="10" t="s">
        <v>24</v>
      </c>
      <c r="D7" s="11" t="s">
        <v>25</v>
      </c>
      <c r="E7" s="11"/>
      <c r="F7" s="10" t="s">
        <v>26</v>
      </c>
      <c r="G7" s="14">
        <v>100</v>
      </c>
      <c r="H7" s="14">
        <f t="shared" si="0"/>
        <v>90</v>
      </c>
      <c r="I7" s="14">
        <f t="shared" si="1"/>
        <v>80</v>
      </c>
      <c r="J7" s="11" t="s">
        <v>27</v>
      </c>
      <c r="K7" s="14" t="s">
        <v>64</v>
      </c>
      <c r="L7" s="21"/>
    </row>
    <row r="8" spans="1:12" ht="84.75" customHeight="1">
      <c r="A8" s="8">
        <v>5</v>
      </c>
      <c r="B8" s="9" t="s">
        <v>28</v>
      </c>
      <c r="C8" s="10" t="s">
        <v>29</v>
      </c>
      <c r="D8" s="11" t="s">
        <v>30</v>
      </c>
      <c r="E8" s="11" t="s">
        <v>31</v>
      </c>
      <c r="F8" s="10" t="s">
        <v>11</v>
      </c>
      <c r="G8" s="14">
        <v>1609.6000000000001</v>
      </c>
      <c r="H8" s="14">
        <f t="shared" si="0"/>
        <v>1448.64</v>
      </c>
      <c r="I8" s="14">
        <f t="shared" si="1"/>
        <v>1287.6800000000003</v>
      </c>
      <c r="J8" s="11" t="s">
        <v>32</v>
      </c>
      <c r="K8" s="14" t="s">
        <v>63</v>
      </c>
      <c r="L8" s="20" t="s">
        <v>77</v>
      </c>
    </row>
    <row r="9" spans="1:12" ht="63" customHeight="1">
      <c r="A9" s="8">
        <v>6</v>
      </c>
      <c r="B9" s="9" t="s">
        <v>33</v>
      </c>
      <c r="C9" s="10" t="s">
        <v>34</v>
      </c>
      <c r="D9" s="11" t="s">
        <v>35</v>
      </c>
      <c r="E9" s="11"/>
      <c r="F9" s="10" t="s">
        <v>11</v>
      </c>
      <c r="G9" s="14">
        <v>1670.4</v>
      </c>
      <c r="H9" s="14">
        <f t="shared" si="0"/>
        <v>1503.3600000000001</v>
      </c>
      <c r="I9" s="14">
        <f t="shared" si="1"/>
        <v>1336.3200000000002</v>
      </c>
      <c r="J9" s="11"/>
      <c r="K9" s="14" t="s">
        <v>64</v>
      </c>
      <c r="L9" s="21"/>
    </row>
    <row r="10" spans="1:12" ht="78" customHeight="1">
      <c r="A10" s="8">
        <v>7</v>
      </c>
      <c r="B10" s="9" t="s">
        <v>36</v>
      </c>
      <c r="C10" s="10" t="s">
        <v>37</v>
      </c>
      <c r="D10" s="11" t="s">
        <v>38</v>
      </c>
      <c r="E10" s="11"/>
      <c r="F10" s="10" t="s">
        <v>11</v>
      </c>
      <c r="G10" s="14">
        <v>829.6</v>
      </c>
      <c r="H10" s="14">
        <f t="shared" si="0"/>
        <v>746.64</v>
      </c>
      <c r="I10" s="14">
        <f t="shared" si="1"/>
        <v>663.68000000000006</v>
      </c>
      <c r="J10" s="11"/>
      <c r="K10" s="14" t="s">
        <v>64</v>
      </c>
      <c r="L10" s="21"/>
    </row>
    <row r="11" spans="1:12" ht="78" customHeight="1">
      <c r="A11" s="8">
        <v>8</v>
      </c>
      <c r="B11" s="9" t="s">
        <v>39</v>
      </c>
      <c r="C11" s="10" t="s">
        <v>40</v>
      </c>
      <c r="D11" s="11" t="s">
        <v>41</v>
      </c>
      <c r="E11" s="11" t="s">
        <v>42</v>
      </c>
      <c r="F11" s="10" t="s">
        <v>43</v>
      </c>
      <c r="G11" s="14">
        <v>1336.8000000000002</v>
      </c>
      <c r="H11" s="14">
        <f t="shared" si="0"/>
        <v>1203.1200000000001</v>
      </c>
      <c r="I11" s="14">
        <f t="shared" si="1"/>
        <v>1069.4400000000003</v>
      </c>
      <c r="J11" s="12"/>
      <c r="K11" s="14" t="s">
        <v>63</v>
      </c>
      <c r="L11" s="20" t="s">
        <v>77</v>
      </c>
    </row>
    <row r="12" spans="1:12" ht="81.75" customHeight="1">
      <c r="A12" s="8">
        <v>9</v>
      </c>
      <c r="B12" s="9" t="s">
        <v>44</v>
      </c>
      <c r="C12" s="10" t="s">
        <v>45</v>
      </c>
      <c r="D12" s="11" t="s">
        <v>46</v>
      </c>
      <c r="E12" s="11" t="s">
        <v>47</v>
      </c>
      <c r="F12" s="10" t="s">
        <v>11</v>
      </c>
      <c r="G12" s="14">
        <v>676</v>
      </c>
      <c r="H12" s="14">
        <f t="shared" si="0"/>
        <v>608.4</v>
      </c>
      <c r="I12" s="14">
        <f t="shared" si="1"/>
        <v>540.80000000000007</v>
      </c>
      <c r="J12" s="11" t="s">
        <v>48</v>
      </c>
      <c r="K12" s="14" t="s">
        <v>63</v>
      </c>
      <c r="L12" s="20" t="s">
        <v>77</v>
      </c>
    </row>
    <row r="13" spans="1:12" ht="85.5" customHeight="1">
      <c r="A13" s="8">
        <v>10</v>
      </c>
      <c r="B13" s="9" t="s">
        <v>49</v>
      </c>
      <c r="C13" s="10" t="s">
        <v>50</v>
      </c>
      <c r="D13" s="11" t="s">
        <v>51</v>
      </c>
      <c r="E13" s="11"/>
      <c r="F13" s="10" t="s">
        <v>11</v>
      </c>
      <c r="G13" s="14">
        <v>716</v>
      </c>
      <c r="H13" s="14">
        <f t="shared" si="0"/>
        <v>644.4</v>
      </c>
      <c r="I13" s="14">
        <f t="shared" si="1"/>
        <v>572.80000000000007</v>
      </c>
      <c r="J13" s="13"/>
      <c r="K13" s="14" t="s">
        <v>63</v>
      </c>
      <c r="L13" s="20" t="s">
        <v>78</v>
      </c>
    </row>
    <row r="14" spans="1:12" ht="90.75" customHeight="1">
      <c r="A14" s="8">
        <v>11</v>
      </c>
      <c r="B14" s="29" t="s">
        <v>52</v>
      </c>
      <c r="C14" s="23" t="s">
        <v>67</v>
      </c>
      <c r="D14" s="31" t="s">
        <v>53</v>
      </c>
      <c r="E14" s="31"/>
      <c r="F14" s="31" t="s">
        <v>11</v>
      </c>
      <c r="G14" s="14">
        <v>713.6</v>
      </c>
      <c r="H14" s="14">
        <f t="shared" si="0"/>
        <v>642.24</v>
      </c>
      <c r="I14" s="14">
        <f t="shared" si="1"/>
        <v>570.88</v>
      </c>
      <c r="J14" s="33" t="s">
        <v>68</v>
      </c>
      <c r="K14" s="14" t="s">
        <v>63</v>
      </c>
      <c r="L14" s="20" t="s">
        <v>78</v>
      </c>
    </row>
    <row r="15" spans="1:12" ht="90.75" customHeight="1">
      <c r="A15" s="22" t="s">
        <v>66</v>
      </c>
      <c r="B15" s="30"/>
      <c r="C15" s="23" t="s">
        <v>69</v>
      </c>
      <c r="D15" s="32"/>
      <c r="E15" s="32"/>
      <c r="F15" s="32"/>
      <c r="G15" s="14">
        <v>1600</v>
      </c>
      <c r="H15" s="14">
        <v>1600</v>
      </c>
      <c r="I15" s="14">
        <v>1600</v>
      </c>
      <c r="J15" s="34"/>
      <c r="K15" s="24" t="s">
        <v>64</v>
      </c>
      <c r="L15" s="20"/>
    </row>
    <row r="16" spans="1:12" ht="106.5" customHeight="1">
      <c r="A16" s="8">
        <v>12</v>
      </c>
      <c r="B16" s="29" t="s">
        <v>54</v>
      </c>
      <c r="C16" s="23" t="s">
        <v>72</v>
      </c>
      <c r="D16" s="31" t="s">
        <v>55</v>
      </c>
      <c r="E16" s="31"/>
      <c r="F16" s="31" t="s">
        <v>56</v>
      </c>
      <c r="G16" s="14">
        <v>2547.2000000000003</v>
      </c>
      <c r="H16" s="14">
        <f t="shared" si="0"/>
        <v>2292.4800000000005</v>
      </c>
      <c r="I16" s="14">
        <f t="shared" si="1"/>
        <v>2037.7600000000002</v>
      </c>
      <c r="J16" s="33" t="s">
        <v>73</v>
      </c>
      <c r="K16" s="14" t="s">
        <v>63</v>
      </c>
      <c r="L16" s="20" t="s">
        <v>77</v>
      </c>
    </row>
    <row r="17" spans="1:12" ht="106.5" customHeight="1">
      <c r="A17" s="22" t="s">
        <v>70</v>
      </c>
      <c r="B17" s="35"/>
      <c r="C17" s="23" t="s">
        <v>74</v>
      </c>
      <c r="D17" s="36"/>
      <c r="E17" s="36"/>
      <c r="F17" s="36"/>
      <c r="G17" s="14">
        <f>G16*0.3</f>
        <v>764.16000000000008</v>
      </c>
      <c r="H17" s="14">
        <f t="shared" ref="H17:I17" si="2">H16*0.3</f>
        <v>687.74400000000014</v>
      </c>
      <c r="I17" s="14">
        <f t="shared" si="2"/>
        <v>611.32800000000009</v>
      </c>
      <c r="J17" s="37"/>
      <c r="K17" s="25" t="s">
        <v>64</v>
      </c>
      <c r="L17" s="21"/>
    </row>
    <row r="18" spans="1:12" ht="106.5" customHeight="1">
      <c r="A18" s="22" t="s">
        <v>71</v>
      </c>
      <c r="B18" s="30"/>
      <c r="C18" s="23" t="s">
        <v>75</v>
      </c>
      <c r="D18" s="32"/>
      <c r="E18" s="32"/>
      <c r="F18" s="32"/>
      <c r="G18" s="14">
        <f>G16*0.5</f>
        <v>1273.6000000000001</v>
      </c>
      <c r="H18" s="14">
        <f t="shared" ref="H18:I18" si="3">H16*0.5</f>
        <v>1146.2400000000002</v>
      </c>
      <c r="I18" s="14">
        <f t="shared" si="3"/>
        <v>1018.8800000000001</v>
      </c>
      <c r="J18" s="34"/>
      <c r="K18" s="14" t="s">
        <v>63</v>
      </c>
      <c r="L18" s="20" t="s">
        <v>77</v>
      </c>
    </row>
    <row r="19" spans="1:12" ht="330.75" customHeight="1">
      <c r="A19" s="26" t="s">
        <v>60</v>
      </c>
      <c r="B19" s="27"/>
      <c r="C19" s="27"/>
      <c r="D19" s="27"/>
      <c r="E19" s="27"/>
      <c r="F19" s="27"/>
      <c r="G19" s="27"/>
      <c r="H19" s="27"/>
      <c r="I19" s="27"/>
      <c r="J19" s="28"/>
      <c r="K19" s="17"/>
      <c r="L19" s="21"/>
    </row>
  </sheetData>
  <mergeCells count="13">
    <mergeCell ref="A1:J1"/>
    <mergeCell ref="A2:J2"/>
    <mergeCell ref="A19:J19"/>
    <mergeCell ref="B14:B15"/>
    <mergeCell ref="D14:D15"/>
    <mergeCell ref="E14:E15"/>
    <mergeCell ref="F14:F15"/>
    <mergeCell ref="J14:J15"/>
    <mergeCell ref="B16:B18"/>
    <mergeCell ref="D16:D18"/>
    <mergeCell ref="E16:E18"/>
    <mergeCell ref="F16:F18"/>
    <mergeCell ref="J16:J18"/>
  </mergeCells>
  <phoneticPr fontId="7" type="noConversion"/>
  <pageMargins left="0.75138888888888899" right="0.75138888888888899" top="1" bottom="1" header="0.5" footer="0.5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wjk</dc:creator>
  <cp:lastModifiedBy>Admin</cp:lastModifiedBy>
  <dcterms:created xsi:type="dcterms:W3CDTF">2024-06-13T07:59:00Z</dcterms:created>
  <dcterms:modified xsi:type="dcterms:W3CDTF">2024-09-18T03:28:57Z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AF620D6C26A64CEFA48EB997A56D9FC7_13</vt:lpwstr>
  </property>
  <property fmtid="{D5CDD505-2E9C-101B-9397-08002B2CF9AE}" pid="3" name="KSOProductBuildVer">
    <vt:lpwstr>2052-11.8.2.8875</vt:lpwstr>
  </property>
</Properties>
</file>